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<sst xmlns="http://schemas.openxmlformats.org/spreadsheetml/2006/main" count="35" uniqueCount="23">
  <si>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</si>
  <si>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</si>
  <si>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</si>
  <si>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</si>
  <si>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</si>
  <si>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</si>
  <si>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</si>
  <si>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</si>
  <si>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</si>
  <si>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</si>
  <si>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</si>
  <si>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</si>
  <si>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ед.изм.</t>
  </si>
  <si>
    <t>Котельная МКУ "УОТОД АММР""</t>
  </si>
  <si>
    <t>применен индекс роста тарифов</t>
  </si>
  <si>
    <t xml:space="preserve">МКУ «Методическая служба обеспечения образовательных учреждений (котельная №8) </t>
  </si>
  <si>
    <t>МБОУ ООШ c. Николаевка</t>
  </si>
  <si>
    <t xml:space="preserve">МБОУ ООШ c. Даниловка </t>
  </si>
  <si>
    <t>МБОУ ОСОШ (сменная) с.Михайловка</t>
  </si>
  <si>
    <t>Приложение 4
к постановлению администрации Михайловского муниципального района          "___" ___________ 2019 г.  № ________</t>
  </si>
  <si>
    <t>Лимиты поставок твердого  топлива (уголь) в 2020 году для учреждений, финансируемых из средст местного бюджета</t>
  </si>
  <si>
    <t>тариф с НДС на 2020 год - 2300,60 руб./тонн</t>
  </si>
  <si>
    <t>всего на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</si>
</sst>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L25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9.125" style="2" customWidth="1"/>
    <col min="9" max="9" width="8.875" style="2" customWidth="1"/>
    <col min="10" max="10" width="9.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8:12" ht="72.75" customHeight="1">
      <c r="H1" s="22" t="s">
        <v>19</v>
      </c>
      <c r="I1" s="22"/>
      <c r="J1" s="22"/>
      <c r="K1" s="22"/>
      <c r="L1" s="22"/>
    </row>
    <row r="2" spans="1:12" ht="17.2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0"/>
    </row>
    <row r="3" spans="1:12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7"/>
    </row>
    <row r="4" spans="5:12" ht="12.75" customHeight="1">
      <c r="E4" s="3"/>
      <c r="F4" s="24" t="s">
        <v>21</v>
      </c>
      <c r="G4" s="24"/>
      <c r="H4" s="24"/>
      <c r="I4" s="24"/>
      <c r="J4" s="24"/>
      <c r="K4" s="24"/>
      <c r="L4" s="1"/>
    </row>
    <row r="5" spans="5:12" ht="12.75" customHeight="1">
      <c r="E5" s="3"/>
      <c r="F5" s="24" t="s">
        <v>14</v>
      </c>
      <c r="G5" s="24"/>
      <c r="H5" s="24"/>
      <c r="I5" s="24"/>
      <c r="J5" s="24"/>
      <c r="K5" s="24"/>
      <c r="L5" s="1"/>
    </row>
    <row r="6" spans="6:12" ht="12.75">
      <c r="F6" s="4"/>
      <c r="G6" s="4"/>
      <c r="H6" s="21"/>
      <c r="I6" s="21"/>
      <c r="J6" s="21"/>
      <c r="K6" s="21"/>
      <c r="L6" s="21"/>
    </row>
    <row r="7" spans="8:12" ht="12.75">
      <c r="H7" s="1"/>
      <c r="I7" s="1"/>
      <c r="J7" s="1"/>
      <c r="K7" s="1"/>
      <c r="L7" s="1"/>
    </row>
    <row r="8" spans="1:11" ht="30">
      <c r="A8" s="11" t="s">
        <v>0</v>
      </c>
      <c r="B8" s="11" t="s">
        <v>12</v>
      </c>
      <c r="C8" s="11" t="s">
        <v>22</v>
      </c>
      <c r="D8" s="11" t="s">
        <v>1</v>
      </c>
      <c r="E8" s="11" t="s">
        <v>2</v>
      </c>
      <c r="F8" s="11" t="s">
        <v>3</v>
      </c>
      <c r="G8" s="11" t="s">
        <v>7</v>
      </c>
      <c r="H8" s="11"/>
      <c r="I8" s="11" t="s">
        <v>4</v>
      </c>
      <c r="J8" s="11" t="s">
        <v>5</v>
      </c>
      <c r="K8" s="11" t="s">
        <v>6</v>
      </c>
    </row>
    <row r="9" spans="1:11" s="5" customFormat="1" ht="24" customHeight="1">
      <c r="A9" s="18" t="s">
        <v>15</v>
      </c>
      <c r="B9" s="12" t="s">
        <v>8</v>
      </c>
      <c r="C9" s="14">
        <f>SUM(D9:K9)</f>
        <v>205.95999999999998</v>
      </c>
      <c r="D9" s="15">
        <v>43.8</v>
      </c>
      <c r="E9" s="15">
        <v>36.68</v>
      </c>
      <c r="F9" s="15">
        <v>29.28</v>
      </c>
      <c r="G9" s="15">
        <v>13.1</v>
      </c>
      <c r="H9" s="15">
        <v>0</v>
      </c>
      <c r="I9" s="15">
        <v>8.3</v>
      </c>
      <c r="J9" s="15">
        <v>31</v>
      </c>
      <c r="K9" s="15">
        <v>43.8</v>
      </c>
    </row>
    <row r="10" spans="1:11" s="5" customFormat="1" ht="23.25" customHeight="1">
      <c r="A10" s="18"/>
      <c r="B10" s="12" t="s">
        <v>9</v>
      </c>
      <c r="C10" s="14">
        <f>SUM(D10:K10)</f>
        <v>473.83157600000004</v>
      </c>
      <c r="D10" s="15">
        <f>D9*2300.6/1000</f>
        <v>100.76627999999998</v>
      </c>
      <c r="E10" s="15">
        <f aca="true" t="shared" si="0" ref="E10:K10">E9*2300.6/1000</f>
        <v>84.386008</v>
      </c>
      <c r="F10" s="15">
        <f t="shared" si="0"/>
        <v>67.361568</v>
      </c>
      <c r="G10" s="15">
        <f t="shared" si="0"/>
        <v>30.137859999999996</v>
      </c>
      <c r="H10" s="15">
        <f t="shared" si="0"/>
        <v>0</v>
      </c>
      <c r="I10" s="15">
        <f t="shared" si="0"/>
        <v>19.09498</v>
      </c>
      <c r="J10" s="15">
        <f t="shared" si="0"/>
        <v>71.31859999999999</v>
      </c>
      <c r="K10" s="15">
        <f t="shared" si="0"/>
        <v>100.76627999999998</v>
      </c>
    </row>
    <row r="11" spans="1:11" s="5" customFormat="1" ht="15">
      <c r="A11" s="18" t="s">
        <v>16</v>
      </c>
      <c r="B11" s="12" t="s">
        <v>8</v>
      </c>
      <c r="C11" s="14">
        <f aca="true" t="shared" si="1" ref="C11:C19">SUM(D11:K11)</f>
        <v>151</v>
      </c>
      <c r="D11" s="15">
        <v>32</v>
      </c>
      <c r="E11" s="15">
        <v>29.2</v>
      </c>
      <c r="F11" s="15">
        <v>18.4</v>
      </c>
      <c r="G11" s="15">
        <v>13.4</v>
      </c>
      <c r="H11" s="15">
        <v>0</v>
      </c>
      <c r="I11" s="15">
        <v>7.5</v>
      </c>
      <c r="J11" s="15">
        <v>18.5</v>
      </c>
      <c r="K11" s="15">
        <v>32</v>
      </c>
    </row>
    <row r="12" spans="1:11" s="5" customFormat="1" ht="15">
      <c r="A12" s="18"/>
      <c r="B12" s="12" t="s">
        <v>9</v>
      </c>
      <c r="C12" s="14">
        <f>SUM(D12:K12)</f>
        <v>347.3906</v>
      </c>
      <c r="D12" s="15">
        <f>D11*2300.6/1000</f>
        <v>73.61919999999999</v>
      </c>
      <c r="E12" s="15">
        <f aca="true" t="shared" si="2" ref="E12:K12">E11*2300.6/1000</f>
        <v>67.17751999999999</v>
      </c>
      <c r="F12" s="15">
        <f t="shared" si="2"/>
        <v>42.331039999999994</v>
      </c>
      <c r="G12" s="15">
        <f t="shared" si="2"/>
        <v>30.82804</v>
      </c>
      <c r="H12" s="15">
        <f t="shared" si="2"/>
        <v>0</v>
      </c>
      <c r="I12" s="15">
        <f t="shared" si="2"/>
        <v>17.2545</v>
      </c>
      <c r="J12" s="15">
        <f t="shared" si="2"/>
        <v>42.561099999999996</v>
      </c>
      <c r="K12" s="15">
        <f t="shared" si="2"/>
        <v>73.61919999999999</v>
      </c>
    </row>
    <row r="13" spans="1:11" s="5" customFormat="1" ht="15">
      <c r="A13" s="18" t="s">
        <v>17</v>
      </c>
      <c r="B13" s="12" t="s">
        <v>8</v>
      </c>
      <c r="C13" s="14">
        <f t="shared" si="1"/>
        <v>262</v>
      </c>
      <c r="D13" s="15">
        <v>54.3</v>
      </c>
      <c r="E13" s="15">
        <v>45.7</v>
      </c>
      <c r="F13" s="15">
        <v>33.9</v>
      </c>
      <c r="G13" s="15">
        <v>19.4</v>
      </c>
      <c r="H13" s="15">
        <v>0</v>
      </c>
      <c r="I13" s="15">
        <v>17.4</v>
      </c>
      <c r="J13" s="15">
        <v>36.9</v>
      </c>
      <c r="K13" s="15">
        <v>54.4</v>
      </c>
    </row>
    <row r="14" spans="1:11" s="5" customFormat="1" ht="15">
      <c r="A14" s="18"/>
      <c r="B14" s="12" t="s">
        <v>9</v>
      </c>
      <c r="C14" s="14">
        <f>SUM(D14:K14)</f>
        <v>602.7572</v>
      </c>
      <c r="D14" s="15">
        <f>D13*2300.6/1000</f>
        <v>124.92257999999998</v>
      </c>
      <c r="E14" s="15">
        <f aca="true" t="shared" si="3" ref="E14:K14">E13*2300.6/1000</f>
        <v>105.13741999999999</v>
      </c>
      <c r="F14" s="15">
        <f t="shared" si="3"/>
        <v>77.99034</v>
      </c>
      <c r="G14" s="15">
        <f t="shared" si="3"/>
        <v>44.63163999999999</v>
      </c>
      <c r="H14" s="15">
        <f t="shared" si="3"/>
        <v>0</v>
      </c>
      <c r="I14" s="15">
        <f t="shared" si="3"/>
        <v>40.03043999999999</v>
      </c>
      <c r="J14" s="15">
        <f t="shared" si="3"/>
        <v>84.89214</v>
      </c>
      <c r="K14" s="15">
        <f t="shared" si="3"/>
        <v>125.15263999999999</v>
      </c>
    </row>
    <row r="15" spans="1:11" s="5" customFormat="1" ht="15">
      <c r="A15" s="18" t="s">
        <v>18</v>
      </c>
      <c r="B15" s="12" t="s">
        <v>8</v>
      </c>
      <c r="C15" s="14">
        <f t="shared" si="1"/>
        <v>59</v>
      </c>
      <c r="D15" s="15">
        <v>10.7</v>
      </c>
      <c r="E15" s="15">
        <v>9.7</v>
      </c>
      <c r="F15" s="15">
        <v>6.7</v>
      </c>
      <c r="G15" s="15">
        <v>6.7</v>
      </c>
      <c r="H15" s="15">
        <v>0</v>
      </c>
      <c r="I15" s="15">
        <v>6.7</v>
      </c>
      <c r="J15" s="15">
        <v>7.8</v>
      </c>
      <c r="K15" s="15">
        <v>10.7</v>
      </c>
    </row>
    <row r="16" spans="1:11" s="5" customFormat="1" ht="15">
      <c r="A16" s="18"/>
      <c r="B16" s="12" t="s">
        <v>9</v>
      </c>
      <c r="C16" s="14">
        <f>SUM(D16:K16)</f>
        <v>135.7354</v>
      </c>
      <c r="D16" s="15">
        <f>D15*2300.6/1000</f>
        <v>24.616419999999998</v>
      </c>
      <c r="E16" s="15">
        <f aca="true" t="shared" si="4" ref="E16:K16">E15*2300.6/1000</f>
        <v>22.315819999999995</v>
      </c>
      <c r="F16" s="15">
        <f t="shared" si="4"/>
        <v>15.41402</v>
      </c>
      <c r="G16" s="15">
        <f t="shared" si="4"/>
        <v>15.41402</v>
      </c>
      <c r="H16" s="15">
        <f t="shared" si="4"/>
        <v>0</v>
      </c>
      <c r="I16" s="15">
        <f t="shared" si="4"/>
        <v>15.41402</v>
      </c>
      <c r="J16" s="15">
        <f t="shared" si="4"/>
        <v>17.94468</v>
      </c>
      <c r="K16" s="15">
        <f t="shared" si="4"/>
        <v>24.616419999999998</v>
      </c>
    </row>
    <row r="17" spans="1:11" s="6" customFormat="1" ht="15.75">
      <c r="A17" s="20" t="s">
        <v>11</v>
      </c>
      <c r="B17" s="13" t="s">
        <v>8</v>
      </c>
      <c r="C17" s="14">
        <f>SUM(C9,C11,C13,C15)</f>
        <v>677.96</v>
      </c>
      <c r="D17" s="14">
        <f aca="true" t="shared" si="5" ref="D17:K17">SUM(D9,D11,D13,D15)</f>
        <v>140.79999999999998</v>
      </c>
      <c r="E17" s="14">
        <f t="shared" si="5"/>
        <v>121.28</v>
      </c>
      <c r="F17" s="14">
        <f t="shared" si="5"/>
        <v>88.28</v>
      </c>
      <c r="G17" s="14">
        <f t="shared" si="5"/>
        <v>52.6</v>
      </c>
      <c r="H17" s="14">
        <f t="shared" si="5"/>
        <v>0</v>
      </c>
      <c r="I17" s="14">
        <f t="shared" si="5"/>
        <v>39.900000000000006</v>
      </c>
      <c r="J17" s="14">
        <f t="shared" si="5"/>
        <v>94.2</v>
      </c>
      <c r="K17" s="14">
        <f t="shared" si="5"/>
        <v>140.89999999999998</v>
      </c>
    </row>
    <row r="18" spans="1:11" s="6" customFormat="1" ht="15.75">
      <c r="A18" s="20"/>
      <c r="B18" s="13" t="s">
        <v>9</v>
      </c>
      <c r="C18" s="14">
        <f>C10+C12+C14+C16</f>
        <v>1559.714776</v>
      </c>
      <c r="D18" s="14">
        <f aca="true" t="shared" si="6" ref="D18:K18">D10+D12+D14+D16</f>
        <v>323.92447999999996</v>
      </c>
      <c r="E18" s="14">
        <f t="shared" si="6"/>
        <v>279.01676799999996</v>
      </c>
      <c r="F18" s="14">
        <f t="shared" si="6"/>
        <v>203.096968</v>
      </c>
      <c r="G18" s="14">
        <f t="shared" si="6"/>
        <v>121.01155999999997</v>
      </c>
      <c r="H18" s="14">
        <f t="shared" si="6"/>
        <v>0</v>
      </c>
      <c r="I18" s="14">
        <f t="shared" si="6"/>
        <v>91.79393999999999</v>
      </c>
      <c r="J18" s="14">
        <f t="shared" si="6"/>
        <v>216.71652</v>
      </c>
      <c r="K18" s="14">
        <f t="shared" si="6"/>
        <v>324.15453999999994</v>
      </c>
    </row>
    <row r="19" spans="1:12" s="7" customFormat="1" ht="15.75">
      <c r="A19" s="18" t="s">
        <v>13</v>
      </c>
      <c r="B19" s="12" t="s">
        <v>8</v>
      </c>
      <c r="C19" s="14">
        <f t="shared" si="1"/>
        <v>169.24</v>
      </c>
      <c r="D19" s="15">
        <v>26.94</v>
      </c>
      <c r="E19" s="15">
        <v>26.9</v>
      </c>
      <c r="F19" s="15">
        <v>26.8</v>
      </c>
      <c r="G19" s="15">
        <v>20</v>
      </c>
      <c r="H19" s="15">
        <v>0</v>
      </c>
      <c r="I19" s="15">
        <v>15</v>
      </c>
      <c r="J19" s="16">
        <v>26.8</v>
      </c>
      <c r="K19" s="15">
        <v>26.8</v>
      </c>
      <c r="L19" s="5"/>
    </row>
    <row r="20" spans="1:12" s="7" customFormat="1" ht="15.75">
      <c r="A20" s="18"/>
      <c r="B20" s="12" t="s">
        <v>9</v>
      </c>
      <c r="C20" s="14">
        <f>SUM(D20:K20)</f>
        <v>389.35354399999994</v>
      </c>
      <c r="D20" s="15">
        <f>D19*2300.6/1000</f>
        <v>61.978164</v>
      </c>
      <c r="E20" s="15">
        <f aca="true" t="shared" si="7" ref="E20:K20">E19*2300.6/1000</f>
        <v>61.88613999999999</v>
      </c>
      <c r="F20" s="15">
        <f t="shared" si="7"/>
        <v>61.65608</v>
      </c>
      <c r="G20" s="15">
        <f t="shared" si="7"/>
        <v>46.012</v>
      </c>
      <c r="H20" s="15">
        <f t="shared" si="7"/>
        <v>0</v>
      </c>
      <c r="I20" s="15">
        <f t="shared" si="7"/>
        <v>34.509</v>
      </c>
      <c r="J20" s="15">
        <f t="shared" si="7"/>
        <v>61.65608</v>
      </c>
      <c r="K20" s="15">
        <f t="shared" si="7"/>
        <v>61.65608</v>
      </c>
      <c r="L20" s="5"/>
    </row>
    <row r="21" spans="1:11" s="7" customFormat="1" ht="15.75">
      <c r="A21" s="19" t="s">
        <v>10</v>
      </c>
      <c r="B21" s="12" t="s">
        <v>8</v>
      </c>
      <c r="C21" s="14">
        <f>C17+C19</f>
        <v>847.2</v>
      </c>
      <c r="D21" s="14">
        <f aca="true" t="shared" si="8" ref="D21:K21">D17+D19</f>
        <v>167.73999999999998</v>
      </c>
      <c r="E21" s="14">
        <f t="shared" si="8"/>
        <v>148.18</v>
      </c>
      <c r="F21" s="14">
        <f t="shared" si="8"/>
        <v>115.08</v>
      </c>
      <c r="G21" s="14">
        <f t="shared" si="8"/>
        <v>72.6</v>
      </c>
      <c r="H21" s="14">
        <f t="shared" si="8"/>
        <v>0</v>
      </c>
      <c r="I21" s="14">
        <f t="shared" si="8"/>
        <v>54.900000000000006</v>
      </c>
      <c r="J21" s="14">
        <f t="shared" si="8"/>
        <v>121</v>
      </c>
      <c r="K21" s="14">
        <f t="shared" si="8"/>
        <v>167.7</v>
      </c>
    </row>
    <row r="22" spans="1:11" s="7" customFormat="1" ht="15.75">
      <c r="A22" s="18"/>
      <c r="B22" s="12" t="s">
        <v>9</v>
      </c>
      <c r="C22" s="14">
        <f>C18+C20</f>
        <v>1949.0683199999999</v>
      </c>
      <c r="D22" s="14">
        <f aca="true" t="shared" si="9" ref="D22:K22">D18+D20</f>
        <v>385.90264399999995</v>
      </c>
      <c r="E22" s="14">
        <f t="shared" si="9"/>
        <v>340.90290799999997</v>
      </c>
      <c r="F22" s="14">
        <f t="shared" si="9"/>
        <v>264.75304800000004</v>
      </c>
      <c r="G22" s="14">
        <f t="shared" si="9"/>
        <v>167.02355999999997</v>
      </c>
      <c r="H22" s="14">
        <f t="shared" si="9"/>
        <v>0</v>
      </c>
      <c r="I22" s="14">
        <f t="shared" si="9"/>
        <v>126.30293999999999</v>
      </c>
      <c r="J22" s="14">
        <f t="shared" si="9"/>
        <v>278.37260000000003</v>
      </c>
      <c r="K22" s="14">
        <f t="shared" si="9"/>
        <v>385.81062</v>
      </c>
    </row>
    <row r="23" spans="1:11" s="5" customFormat="1" ht="12.75">
      <c r="A23" s="8"/>
      <c r="B23" s="8"/>
      <c r="C23" s="8"/>
      <c r="D23" s="9"/>
      <c r="E23" s="9"/>
      <c r="F23" s="9"/>
      <c r="G23" s="9"/>
      <c r="H23" s="9"/>
      <c r="I23" s="9"/>
      <c r="J23" s="9"/>
      <c r="K23" s="9"/>
    </row>
    <row r="24" spans="4:12" ht="12.75">
      <c r="D24" s="5"/>
      <c r="E24" s="5"/>
      <c r="F24" s="5"/>
      <c r="G24" s="5"/>
      <c r="H24" s="5"/>
      <c r="I24" s="5"/>
      <c r="J24" s="5"/>
      <c r="K24" s="5"/>
      <c r="L24" s="5"/>
    </row>
    <row r="25" spans="4:12" ht="12.75">
      <c r="D25" s="5"/>
      <c r="E25" s="5"/>
      <c r="F25" s="5"/>
      <c r="G25" s="5"/>
      <c r="H25" s="5"/>
      <c r="I25" s="5"/>
      <c r="J25" s="5"/>
      <c r="K25" s="5"/>
      <c r="L25" s="5"/>
    </row>
    <row r="26" spans="4:12" ht="12.75">
      <c r="D26" s="5"/>
      <c r="E26" s="5"/>
      <c r="F26" s="5"/>
      <c r="G26" s="5"/>
      <c r="H26" s="5"/>
      <c r="I26" s="5"/>
      <c r="J26" s="5"/>
      <c r="K26" s="5"/>
      <c r="L26" s="5"/>
    </row>
  </sheetData>
  <sheetProtection/>
  <mergeCells count="12">
    <mergeCell ref="A9:A10"/>
    <mergeCell ref="H6:L6"/>
    <mergeCell ref="H1:L1"/>
    <mergeCell ref="A2:K3"/>
    <mergeCell ref="F4:K4"/>
    <mergeCell ref="F5:K5"/>
    <mergeCell ref="A19:A20"/>
    <mergeCell ref="A21:A22"/>
    <mergeCell ref="A11:A12"/>
    <mergeCell ref="A13:A14"/>
    <mergeCell ref="A15:A16"/>
    <mergeCell ref="A17:A18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Senchilo</cp:lastModifiedBy>
  <cp:lastPrinted>2019-09-12T01:24:48Z</cp:lastPrinted>
  <dcterms:created xsi:type="dcterms:W3CDTF">2007-05-30T05:20:03Z</dcterms:created>
  <dcterms:modified xsi:type="dcterms:W3CDTF">2019-09-12T01:24:49Z</dcterms:modified>
  <cp:category/>
  <cp:version/>
  <cp:contentType/>
  <cp:contentStatus/>
</cp:coreProperties>
</file>